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119529B-D7FF-4B47-86D7-2CC57732625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3 илова" sheetId="19" r:id="rId1"/>
  </sheets>
  <definedNames>
    <definedName name="_xlnm._FilterDatabase" localSheetId="0" hidden="1">'3 илова'!$A$7:$G$98</definedName>
    <definedName name="_xlnm.Print_Titles" localSheetId="0">'3 илова'!$6:$6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9" l="1"/>
  <c r="E64" i="19" l="1"/>
  <c r="E63" i="19"/>
  <c r="E62" i="19"/>
  <c r="E61" i="19"/>
  <c r="E60" i="19"/>
  <c r="E53" i="19" l="1"/>
  <c r="D53" i="19"/>
  <c r="E33" i="19" l="1"/>
  <c r="E37" i="19"/>
  <c r="E38" i="19"/>
  <c r="E36" i="19" l="1"/>
  <c r="E35" i="19"/>
  <c r="E34" i="19"/>
  <c r="E14" i="19" l="1"/>
  <c r="D14" i="19"/>
  <c r="E47" i="19"/>
  <c r="D47" i="19"/>
  <c r="E27" i="19" l="1"/>
  <c r="D27" i="19"/>
  <c r="E59" i="19"/>
  <c r="D59" i="19"/>
  <c r="E65" i="19" l="1"/>
  <c r="D65" i="19"/>
  <c r="E70" i="19" l="1"/>
  <c r="D70" i="19"/>
  <c r="E98" i="19" l="1"/>
  <c r="D98" i="19"/>
  <c r="E92" i="19" l="1"/>
  <c r="D92" i="19"/>
  <c r="E86" i="19" l="1"/>
  <c r="D86" i="19"/>
  <c r="E80" i="19" l="1"/>
  <c r="D80" i="19"/>
  <c r="E74" i="19" l="1"/>
  <c r="D74" i="19"/>
  <c r="E39" i="19" l="1"/>
  <c r="D39" i="19"/>
  <c r="E32" i="19" l="1"/>
  <c r="D32" i="19"/>
  <c r="E21" i="19" l="1"/>
  <c r="D21" i="19"/>
</calcChain>
</file>

<file path=xl/sharedStrings.xml><?xml version="1.0" encoding="utf-8"?>
<sst xmlns="http://schemas.openxmlformats.org/spreadsheetml/2006/main" count="389" uniqueCount="41">
  <si>
    <t>Т/р</t>
  </si>
  <si>
    <t>Ҳисобот даври</t>
  </si>
  <si>
    <t>Асосий воситалар харид қилиш</t>
  </si>
  <si>
    <t>Кам баҳоли ва тез эскирувчи буюмлар харид қилиш</t>
  </si>
  <si>
    <t>Бюджет жараёнининг очиқлигини таъминлаш мақсадида расмий веб-сайтларда маълумотларни жойлаштириш тартиби тўғрисидаги низомга</t>
  </si>
  <si>
    <t xml:space="preserve">3-ИЛОВА </t>
  </si>
  <si>
    <t>МАЪЛУМОТЛАР</t>
  </si>
  <si>
    <t>Йўналишлари</t>
  </si>
  <si>
    <t>Сақлаш харажатлари билан боғлиқ харидлар</t>
  </si>
  <si>
    <t xml:space="preserve">Молиялаштириш манбаси </t>
  </si>
  <si>
    <t>Товар (иш ва хизмат)лар харид қилиш учун тузилган шартномалар сони</t>
  </si>
  <si>
    <t>Департамент органлари номи</t>
  </si>
  <si>
    <t>Бюджет ташкилотларини бюджетдан ташқари 
ривожлантириш жамғармаси маблағлари</t>
  </si>
  <si>
    <t>Бюджет ташкилотларини бюджетдан ташқари жамғарма маблағлари</t>
  </si>
  <si>
    <t>Ўзбекистон Республикасининг Давлат бюджети маблағлари</t>
  </si>
  <si>
    <t>2023 йил 1 чорак</t>
  </si>
  <si>
    <t>х</t>
  </si>
  <si>
    <t>Жами</t>
  </si>
  <si>
    <t xml:space="preserve"> Андижон вилояти бошқармаси</t>
  </si>
  <si>
    <t>Бухоро вилояти бошқармаси</t>
  </si>
  <si>
    <t xml:space="preserve">Жиззах вилояти бошқармаси </t>
  </si>
  <si>
    <t xml:space="preserve">Қашқадарё вилоят бошқармаси </t>
  </si>
  <si>
    <t>Наманган вилояти бошқармаси</t>
  </si>
  <si>
    <t>Сурхондарё вилояти бошқармаси</t>
  </si>
  <si>
    <t>Сирдарё вилояти бошқармаси</t>
  </si>
  <si>
    <t>Тошкент вилояти бошқармаси</t>
  </si>
  <si>
    <t>Тошкент шахар бошқармаси</t>
  </si>
  <si>
    <t>Фарғона вилояти бошқармаси</t>
  </si>
  <si>
    <t>Хоразм вилояти бошқармаси</t>
  </si>
  <si>
    <t>Самарқанд вилояти бошқармаси</t>
  </si>
  <si>
    <t>Кам баҳоли тез эскирувчи буюмлар харид қилиш</t>
  </si>
  <si>
    <t>Ўзбекистон республикасининг давлат бюджети</t>
  </si>
  <si>
    <t>Бюджет ташкилотларининг  ривожлантириш жамғармалари маблағлари</t>
  </si>
  <si>
    <t>Сақлаш харажатлари билан боғлиқ харажатлар</t>
  </si>
  <si>
    <t>Бюджет ташкилотларининг бюджетдан ташқари жамғармалари маблағлари</t>
  </si>
  <si>
    <t>Навоий вилояти бошқармаси</t>
  </si>
  <si>
    <t>2024 йил 1 чорак</t>
  </si>
  <si>
    <t>Департамент Маҳкамаси</t>
  </si>
  <si>
    <t>Товар (иш ва хизмат)лар харид қилиш учун тузилган шартномалар суммаси 
(минг сўмда)</t>
  </si>
  <si>
    <t>Қ.Р. Бошқармаси</t>
  </si>
  <si>
    <t>2024 йилнинг 2-чорагида Ўзбекистон Республикаси Бош прокуратураси ҳузуридаги Иқтисодий жиноятларга қарши курашиш Департаменти томонидан ўтказилган танловлар (тендерлар) ва амалга оширилган давлат харидлари тўғрисидаги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</si>
</sst>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mbria"/>
      <family val="1"/>
      <charset val="204"/>
    </font>
    <font>
      <sz val="12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3">
    <cellStyle name="Обычный" xfId="0" builtinId="0"/>
    <cellStyle name="Финансовый 2" xfId="1" xr:uid="{00000000-0005-0000-0000-000001000000}"/>
    <cellStyle name="Финансовый 2 2" xfId="2" xr:uid="{00000000-0005-0000-0000-000002000000}"/>
  </cellStyles>
  <dxfs count="0"/>
  <tableStyles count="0" defaultTableStyle="TableStyleMedium2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G98"/>
  <sheetViews>
    <sheetView tabSelected="1" zoomScale="85" zoomScaleNormal="85" workbookViewId="0">
      <selection activeCell="A4" sqref="A4:G4"/>
    </sheetView>
  </sheetViews>
  <sheetFormatPr defaultRowHeight="19.5" customHeight="1" x14ac:dyDescent="0.25"/>
  <cols>
    <col min="1" max="1" width="4.85546875" style="21" customWidth="1"/>
    <col min="2" max="2" width="20.140625" style="21" customWidth="1"/>
    <col min="3" max="3" width="53.28515625" style="10" customWidth="1"/>
    <col min="4" max="4" width="28.42578125" style="21" customWidth="1"/>
    <col min="5" max="5" width="29.7109375" style="21" customWidth="1"/>
    <col min="6" max="6" width="69.140625" style="21" customWidth="1"/>
    <col min="7" max="7" width="39.140625" style="21" bestFit="1" customWidth="1"/>
    <col min="8" max="16384" width="9.140625" style="1"/>
  </cols>
  <sheetData>
    <row r="1" spans="1:7" ht="39.75" customHeight="1" x14ac:dyDescent="0.25">
      <c r="C1" s="1"/>
      <c r="D1" s="1"/>
      <c r="E1" s="1"/>
      <c r="F1" s="30" t="s">
        <v>4</v>
      </c>
      <c r="G1" s="30"/>
    </row>
    <row r="2" spans="1:7" ht="19.5" customHeight="1" x14ac:dyDescent="0.25">
      <c r="B2" s="1"/>
      <c r="C2" s="1"/>
      <c r="D2" s="1"/>
      <c r="E2" s="1"/>
      <c r="G2" s="5" t="s">
        <v>5</v>
      </c>
    </row>
    <row r="3" spans="1:7" ht="19.5" customHeight="1" x14ac:dyDescent="0.25">
      <c r="A3" s="31" t="s">
        <v>40</v>
      </c>
      <c r="B3" s="31"/>
      <c r="C3" s="31"/>
      <c r="D3" s="31"/>
      <c r="E3" s="31"/>
      <c r="F3" s="31"/>
      <c r="G3" s="31"/>
    </row>
    <row r="4" spans="1:7" ht="19.5" customHeight="1" x14ac:dyDescent="0.25">
      <c r="A4" s="32" t="s">
        <v>6</v>
      </c>
      <c r="B4" s="32"/>
      <c r="C4" s="32"/>
      <c r="D4" s="32"/>
      <c r="E4" s="32"/>
      <c r="F4" s="32"/>
      <c r="G4" s="32"/>
    </row>
    <row r="5" spans="1:7" ht="19.5" customHeight="1" x14ac:dyDescent="0.25">
      <c r="A5" s="6"/>
      <c r="B5" s="6"/>
      <c r="C5" s="7"/>
      <c r="D5" s="6"/>
      <c r="E5" s="6"/>
      <c r="F5" s="6"/>
    </row>
    <row r="6" spans="1:7" ht="81" customHeight="1" x14ac:dyDescent="0.25">
      <c r="A6" s="2" t="s">
        <v>0</v>
      </c>
      <c r="B6" s="2" t="s">
        <v>1</v>
      </c>
      <c r="C6" s="2" t="s">
        <v>7</v>
      </c>
      <c r="D6" s="2" t="s">
        <v>10</v>
      </c>
      <c r="E6" s="2" t="s">
        <v>38</v>
      </c>
      <c r="F6" s="2" t="s">
        <v>9</v>
      </c>
      <c r="G6" s="2" t="s">
        <v>11</v>
      </c>
    </row>
    <row r="7" spans="1:7" ht="15.75" x14ac:dyDescent="0.25">
      <c r="A7" s="2"/>
      <c r="B7" s="2"/>
      <c r="C7" s="2"/>
      <c r="D7" s="2"/>
      <c r="E7" s="2"/>
      <c r="F7" s="2"/>
      <c r="G7" s="2"/>
    </row>
    <row r="8" spans="1:7" s="20" customFormat="1" ht="31.5" customHeight="1" x14ac:dyDescent="0.25">
      <c r="A8" s="17">
        <v>1</v>
      </c>
      <c r="B8" s="17" t="s">
        <v>36</v>
      </c>
      <c r="C8" s="18" t="s">
        <v>8</v>
      </c>
      <c r="D8" s="16">
        <v>9</v>
      </c>
      <c r="E8" s="4">
        <v>266315.90000000002</v>
      </c>
      <c r="F8" s="19" t="s">
        <v>14</v>
      </c>
      <c r="G8" s="17" t="s">
        <v>37</v>
      </c>
    </row>
    <row r="9" spans="1:7" s="20" customFormat="1" ht="31.5" customHeight="1" x14ac:dyDescent="0.25">
      <c r="A9" s="17">
        <v>2</v>
      </c>
      <c r="B9" s="17" t="s">
        <v>36</v>
      </c>
      <c r="C9" s="18" t="s">
        <v>8</v>
      </c>
      <c r="D9" s="16">
        <v>28</v>
      </c>
      <c r="E9" s="4">
        <v>549886.9</v>
      </c>
      <c r="F9" s="19" t="s">
        <v>12</v>
      </c>
      <c r="G9" s="17" t="s">
        <v>37</v>
      </c>
    </row>
    <row r="10" spans="1:7" s="20" customFormat="1" ht="31.5" customHeight="1" x14ac:dyDescent="0.25">
      <c r="A10" s="17">
        <v>3</v>
      </c>
      <c r="B10" s="17" t="s">
        <v>36</v>
      </c>
      <c r="C10" s="18" t="s">
        <v>3</v>
      </c>
      <c r="D10" s="16">
        <v>23</v>
      </c>
      <c r="E10" s="4">
        <v>192166.8</v>
      </c>
      <c r="F10" s="19" t="s">
        <v>12</v>
      </c>
      <c r="G10" s="17" t="s">
        <v>37</v>
      </c>
    </row>
    <row r="11" spans="1:7" s="20" customFormat="1" ht="31.5" customHeight="1" x14ac:dyDescent="0.25">
      <c r="A11" s="17">
        <v>4</v>
      </c>
      <c r="B11" s="17" t="s">
        <v>36</v>
      </c>
      <c r="C11" s="18" t="s">
        <v>2</v>
      </c>
      <c r="D11" s="16">
        <v>10</v>
      </c>
      <c r="E11" s="4">
        <v>384509.2</v>
      </c>
      <c r="F11" s="19" t="s">
        <v>12</v>
      </c>
      <c r="G11" s="17" t="s">
        <v>37</v>
      </c>
    </row>
    <row r="12" spans="1:7" s="20" customFormat="1" ht="31.5" customHeight="1" x14ac:dyDescent="0.25">
      <c r="A12" s="17">
        <v>5</v>
      </c>
      <c r="B12" s="17" t="s">
        <v>36</v>
      </c>
      <c r="C12" s="18" t="s">
        <v>8</v>
      </c>
      <c r="D12" s="16">
        <v>1</v>
      </c>
      <c r="E12" s="4">
        <v>216196</v>
      </c>
      <c r="F12" s="19" t="s">
        <v>13</v>
      </c>
      <c r="G12" s="17" t="s">
        <v>37</v>
      </c>
    </row>
    <row r="13" spans="1:7" s="20" customFormat="1" ht="31.5" customHeight="1" x14ac:dyDescent="0.25">
      <c r="A13" s="17">
        <v>6</v>
      </c>
      <c r="B13" s="17" t="s">
        <v>36</v>
      </c>
      <c r="C13" s="18" t="s">
        <v>2</v>
      </c>
      <c r="D13" s="16">
        <v>1</v>
      </c>
      <c r="E13" s="4">
        <v>398272</v>
      </c>
      <c r="F13" s="19" t="s">
        <v>13</v>
      </c>
      <c r="G13" s="17" t="s">
        <v>37</v>
      </c>
    </row>
    <row r="14" spans="1:7" ht="19.5" customHeight="1" x14ac:dyDescent="0.25">
      <c r="A14" s="11" t="s">
        <v>16</v>
      </c>
      <c r="B14" s="11" t="s">
        <v>16</v>
      </c>
      <c r="C14" s="12" t="s">
        <v>17</v>
      </c>
      <c r="D14" s="13">
        <f>SUM(D8:D13)</f>
        <v>72</v>
      </c>
      <c r="E14" s="15">
        <f>SUM(E8:E13)</f>
        <v>2007346.8</v>
      </c>
      <c r="F14" s="12"/>
      <c r="G14" s="12" t="s">
        <v>16</v>
      </c>
    </row>
    <row r="15" spans="1:7" s="20" customFormat="1" ht="15.75" x14ac:dyDescent="0.25">
      <c r="A15" s="17">
        <v>1</v>
      </c>
      <c r="B15" s="17" t="s">
        <v>36</v>
      </c>
      <c r="C15" s="18" t="s">
        <v>8</v>
      </c>
      <c r="D15" s="16">
        <v>9</v>
      </c>
      <c r="E15" s="4">
        <v>205223.35620000001</v>
      </c>
      <c r="F15" s="19" t="s">
        <v>14</v>
      </c>
      <c r="G15" s="17" t="s">
        <v>39</v>
      </c>
    </row>
    <row r="16" spans="1:7" s="20" customFormat="1" ht="31.5" x14ac:dyDescent="0.25">
      <c r="A16" s="17">
        <v>2</v>
      </c>
      <c r="B16" s="17" t="s">
        <v>36</v>
      </c>
      <c r="C16" s="18" t="s">
        <v>8</v>
      </c>
      <c r="D16" s="16">
        <v>3</v>
      </c>
      <c r="E16" s="4">
        <v>52174.553999999996</v>
      </c>
      <c r="F16" s="22" t="s">
        <v>12</v>
      </c>
      <c r="G16" s="17" t="s">
        <v>39</v>
      </c>
    </row>
    <row r="17" spans="1:7" s="20" customFormat="1" ht="31.5" x14ac:dyDescent="0.25">
      <c r="A17" s="17">
        <v>3</v>
      </c>
      <c r="B17" s="17" t="s">
        <v>36</v>
      </c>
      <c r="C17" s="18" t="s">
        <v>8</v>
      </c>
      <c r="D17" s="16">
        <v>2</v>
      </c>
      <c r="E17" s="4">
        <v>180996.14979</v>
      </c>
      <c r="F17" s="19" t="s">
        <v>13</v>
      </c>
      <c r="G17" s="17" t="s">
        <v>39</v>
      </c>
    </row>
    <row r="18" spans="1:7" s="20" customFormat="1" ht="31.5" x14ac:dyDescent="0.25">
      <c r="A18" s="17">
        <v>4</v>
      </c>
      <c r="B18" s="17" t="s">
        <v>36</v>
      </c>
      <c r="C18" s="18" t="s">
        <v>2</v>
      </c>
      <c r="D18" s="16">
        <v>7</v>
      </c>
      <c r="E18" s="4">
        <v>273365.99</v>
      </c>
      <c r="F18" s="22" t="s">
        <v>12</v>
      </c>
      <c r="G18" s="17" t="s">
        <v>39</v>
      </c>
    </row>
    <row r="19" spans="1:7" s="20" customFormat="1" ht="15.75" x14ac:dyDescent="0.25">
      <c r="A19" s="17">
        <v>5</v>
      </c>
      <c r="B19" s="17" t="s">
        <v>36</v>
      </c>
      <c r="C19" s="18" t="s">
        <v>3</v>
      </c>
      <c r="D19" s="16">
        <v>1</v>
      </c>
      <c r="E19" s="4">
        <v>1358</v>
      </c>
      <c r="F19" s="19" t="s">
        <v>14</v>
      </c>
      <c r="G19" s="17" t="s">
        <v>39</v>
      </c>
    </row>
    <row r="20" spans="1:7" s="20" customFormat="1" ht="31.5" x14ac:dyDescent="0.25">
      <c r="A20" s="17">
        <v>6</v>
      </c>
      <c r="B20" s="17" t="s">
        <v>36</v>
      </c>
      <c r="C20" s="18" t="s">
        <v>3</v>
      </c>
      <c r="D20" s="16">
        <v>4</v>
      </c>
      <c r="E20" s="4">
        <v>47834.553999999996</v>
      </c>
      <c r="F20" s="22" t="s">
        <v>12</v>
      </c>
      <c r="G20" s="17" t="s">
        <v>39</v>
      </c>
    </row>
    <row r="21" spans="1:7" ht="15.75" x14ac:dyDescent="0.25">
      <c r="A21" s="11" t="s">
        <v>16</v>
      </c>
      <c r="B21" s="11" t="s">
        <v>16</v>
      </c>
      <c r="C21" s="12" t="s">
        <v>17</v>
      </c>
      <c r="D21" s="13">
        <f>SUM(D15:D20)</f>
        <v>26</v>
      </c>
      <c r="E21" s="14">
        <f>SUM(E15:E20)</f>
        <v>760952.60398999997</v>
      </c>
      <c r="F21" s="12" t="s">
        <v>16</v>
      </c>
      <c r="G21" s="12" t="s">
        <v>16</v>
      </c>
    </row>
    <row r="22" spans="1:7" s="20" customFormat="1" ht="15.75" x14ac:dyDescent="0.25">
      <c r="A22" s="17">
        <v>1</v>
      </c>
      <c r="B22" s="17" t="s">
        <v>36</v>
      </c>
      <c r="C22" s="18" t="s">
        <v>8</v>
      </c>
      <c r="D22" s="16">
        <v>11</v>
      </c>
      <c r="E22" s="4">
        <v>224922.7</v>
      </c>
      <c r="F22" s="19" t="s">
        <v>14</v>
      </c>
      <c r="G22" s="17" t="s">
        <v>18</v>
      </c>
    </row>
    <row r="23" spans="1:7" s="20" customFormat="1" ht="31.5" x14ac:dyDescent="0.25">
      <c r="A23" s="17">
        <v>2</v>
      </c>
      <c r="B23" s="17" t="s">
        <v>36</v>
      </c>
      <c r="C23" s="18" t="s">
        <v>8</v>
      </c>
      <c r="D23" s="16">
        <v>8</v>
      </c>
      <c r="E23" s="4">
        <v>36296.699999999997</v>
      </c>
      <c r="F23" s="19" t="s">
        <v>12</v>
      </c>
      <c r="G23" s="17" t="s">
        <v>18</v>
      </c>
    </row>
    <row r="24" spans="1:7" s="20" customFormat="1" ht="31.5" x14ac:dyDescent="0.25">
      <c r="A24" s="17">
        <v>3</v>
      </c>
      <c r="B24" s="17" t="s">
        <v>36</v>
      </c>
      <c r="C24" s="18" t="s">
        <v>3</v>
      </c>
      <c r="D24" s="16">
        <v>5</v>
      </c>
      <c r="E24" s="4">
        <v>1890</v>
      </c>
      <c r="F24" s="19" t="s">
        <v>12</v>
      </c>
      <c r="G24" s="17" t="s">
        <v>18</v>
      </c>
    </row>
    <row r="25" spans="1:7" s="20" customFormat="1" ht="31.5" x14ac:dyDescent="0.25">
      <c r="A25" s="17">
        <v>4</v>
      </c>
      <c r="B25" s="17" t="s">
        <v>36</v>
      </c>
      <c r="C25" s="18" t="s">
        <v>2</v>
      </c>
      <c r="D25" s="16">
        <v>4</v>
      </c>
      <c r="E25" s="4">
        <v>61845</v>
      </c>
      <c r="F25" s="19" t="s">
        <v>12</v>
      </c>
      <c r="G25" s="17" t="s">
        <v>18</v>
      </c>
    </row>
    <row r="26" spans="1:7" s="20" customFormat="1" ht="31.5" x14ac:dyDescent="0.25">
      <c r="A26" s="17">
        <v>5</v>
      </c>
      <c r="B26" s="17" t="s">
        <v>36</v>
      </c>
      <c r="C26" s="18" t="s">
        <v>8</v>
      </c>
      <c r="D26" s="16">
        <v>7</v>
      </c>
      <c r="E26" s="4">
        <v>192747.3</v>
      </c>
      <c r="F26" s="19" t="s">
        <v>13</v>
      </c>
      <c r="G26" s="17" t="s">
        <v>18</v>
      </c>
    </row>
    <row r="27" spans="1:7" ht="15.75" x14ac:dyDescent="0.25">
      <c r="A27" s="11" t="s">
        <v>16</v>
      </c>
      <c r="B27" s="11" t="s">
        <v>16</v>
      </c>
      <c r="C27" s="12" t="s">
        <v>17</v>
      </c>
      <c r="D27" s="13">
        <f>SUM(D22:D26)</f>
        <v>35</v>
      </c>
      <c r="E27" s="14">
        <f>SUM(E22:E26)</f>
        <v>517701.7</v>
      </c>
      <c r="F27" s="12" t="s">
        <v>16</v>
      </c>
      <c r="G27" s="12" t="s">
        <v>16</v>
      </c>
    </row>
    <row r="28" spans="1:7" s="20" customFormat="1" ht="15.75" x14ac:dyDescent="0.25">
      <c r="A28" s="17">
        <v>1</v>
      </c>
      <c r="B28" s="17" t="s">
        <v>36</v>
      </c>
      <c r="C28" s="18" t="s">
        <v>8</v>
      </c>
      <c r="D28" s="16">
        <v>3</v>
      </c>
      <c r="E28" s="4">
        <v>206839</v>
      </c>
      <c r="F28" s="19" t="s">
        <v>14</v>
      </c>
      <c r="G28" s="17" t="s">
        <v>19</v>
      </c>
    </row>
    <row r="29" spans="1:7" s="20" customFormat="1" ht="31.5" x14ac:dyDescent="0.25">
      <c r="A29" s="17">
        <v>2</v>
      </c>
      <c r="B29" s="17" t="s">
        <v>36</v>
      </c>
      <c r="C29" s="18" t="s">
        <v>8</v>
      </c>
      <c r="D29" s="16">
        <v>10</v>
      </c>
      <c r="E29" s="4">
        <v>26664</v>
      </c>
      <c r="F29" s="19" t="s">
        <v>12</v>
      </c>
      <c r="G29" s="17" t="s">
        <v>19</v>
      </c>
    </row>
    <row r="30" spans="1:7" s="20" customFormat="1" ht="31.5" x14ac:dyDescent="0.25">
      <c r="A30" s="17">
        <v>3</v>
      </c>
      <c r="B30" s="17" t="s">
        <v>36</v>
      </c>
      <c r="C30" s="18" t="s">
        <v>2</v>
      </c>
      <c r="D30" s="16">
        <v>4</v>
      </c>
      <c r="E30" s="4">
        <v>105448</v>
      </c>
      <c r="F30" s="19" t="s">
        <v>12</v>
      </c>
      <c r="G30" s="17" t="s">
        <v>19</v>
      </c>
    </row>
    <row r="31" spans="1:7" s="20" customFormat="1" ht="31.5" x14ac:dyDescent="0.25">
      <c r="A31" s="17">
        <v>4</v>
      </c>
      <c r="B31" s="17" t="s">
        <v>36</v>
      </c>
      <c r="C31" s="18" t="s">
        <v>8</v>
      </c>
      <c r="D31" s="16">
        <v>2</v>
      </c>
      <c r="E31" s="4">
        <v>5100</v>
      </c>
      <c r="F31" s="19" t="s">
        <v>13</v>
      </c>
      <c r="G31" s="17" t="s">
        <v>19</v>
      </c>
    </row>
    <row r="32" spans="1:7" ht="15.75" x14ac:dyDescent="0.25">
      <c r="A32" s="11" t="s">
        <v>16</v>
      </c>
      <c r="B32" s="11" t="s">
        <v>16</v>
      </c>
      <c r="C32" s="12" t="s">
        <v>17</v>
      </c>
      <c r="D32" s="13">
        <f>SUM(D28:D31)</f>
        <v>19</v>
      </c>
      <c r="E32" s="14">
        <f>SUM(E28:E31)</f>
        <v>344051</v>
      </c>
      <c r="F32" s="12" t="s">
        <v>16</v>
      </c>
      <c r="G32" s="12" t="s">
        <v>16</v>
      </c>
    </row>
    <row r="33" spans="1:7" s="20" customFormat="1" ht="15.75" x14ac:dyDescent="0.25">
      <c r="A33" s="17">
        <v>1</v>
      </c>
      <c r="B33" s="17" t="s">
        <v>36</v>
      </c>
      <c r="C33" s="18" t="s">
        <v>8</v>
      </c>
      <c r="D33" s="16">
        <v>11</v>
      </c>
      <c r="E33" s="4">
        <f>229264020/1000</f>
        <v>229264.02</v>
      </c>
      <c r="F33" s="19" t="s">
        <v>14</v>
      </c>
      <c r="G33" s="17" t="s">
        <v>20</v>
      </c>
    </row>
    <row r="34" spans="1:7" s="20" customFormat="1" ht="15.75" x14ac:dyDescent="0.25">
      <c r="A34" s="17">
        <v>2</v>
      </c>
      <c r="B34" s="17" t="s">
        <v>36</v>
      </c>
      <c r="C34" s="18" t="s">
        <v>3</v>
      </c>
      <c r="D34" s="16">
        <v>5</v>
      </c>
      <c r="E34" s="4">
        <f>1332764/1000</f>
        <v>1332.7639999999999</v>
      </c>
      <c r="F34" s="19" t="s">
        <v>14</v>
      </c>
      <c r="G34" s="17" t="s">
        <v>20</v>
      </c>
    </row>
    <row r="35" spans="1:7" s="20" customFormat="1" ht="31.5" x14ac:dyDescent="0.25">
      <c r="A35" s="17">
        <v>3</v>
      </c>
      <c r="B35" s="17" t="s">
        <v>36</v>
      </c>
      <c r="C35" s="18" t="s">
        <v>8</v>
      </c>
      <c r="D35" s="16">
        <v>6</v>
      </c>
      <c r="E35" s="4">
        <f>24505000/1000</f>
        <v>24505</v>
      </c>
      <c r="F35" s="19" t="s">
        <v>12</v>
      </c>
      <c r="G35" s="17" t="s">
        <v>20</v>
      </c>
    </row>
    <row r="36" spans="1:7" s="20" customFormat="1" ht="31.5" x14ac:dyDescent="0.25">
      <c r="A36" s="17">
        <v>4</v>
      </c>
      <c r="B36" s="17" t="s">
        <v>36</v>
      </c>
      <c r="C36" s="18" t="s">
        <v>3</v>
      </c>
      <c r="D36" s="16">
        <v>6</v>
      </c>
      <c r="E36" s="4">
        <f>9726980/1000</f>
        <v>9726.98</v>
      </c>
      <c r="F36" s="19" t="s">
        <v>12</v>
      </c>
      <c r="G36" s="17" t="s">
        <v>20</v>
      </c>
    </row>
    <row r="37" spans="1:7" s="20" customFormat="1" ht="31.5" x14ac:dyDescent="0.25">
      <c r="A37" s="17">
        <v>5</v>
      </c>
      <c r="B37" s="17" t="s">
        <v>36</v>
      </c>
      <c r="C37" s="18" t="s">
        <v>2</v>
      </c>
      <c r="D37" s="16">
        <v>1</v>
      </c>
      <c r="E37" s="4">
        <f>6898000/1000</f>
        <v>6898</v>
      </c>
      <c r="F37" s="19" t="s">
        <v>12</v>
      </c>
      <c r="G37" s="17" t="s">
        <v>20</v>
      </c>
    </row>
    <row r="38" spans="1:7" s="20" customFormat="1" ht="31.5" x14ac:dyDescent="0.25">
      <c r="A38" s="17">
        <v>6</v>
      </c>
      <c r="B38" s="17" t="s">
        <v>36</v>
      </c>
      <c r="C38" s="18" t="s">
        <v>8</v>
      </c>
      <c r="D38" s="16">
        <v>5</v>
      </c>
      <c r="E38" s="4">
        <f>159592000/1000</f>
        <v>159592</v>
      </c>
      <c r="F38" s="19" t="s">
        <v>13</v>
      </c>
      <c r="G38" s="17" t="s">
        <v>20</v>
      </c>
    </row>
    <row r="39" spans="1:7" ht="15.75" x14ac:dyDescent="0.25">
      <c r="A39" s="11" t="s">
        <v>16</v>
      </c>
      <c r="B39" s="11" t="s">
        <v>16</v>
      </c>
      <c r="C39" s="12" t="s">
        <v>17</v>
      </c>
      <c r="D39" s="13">
        <f>SUM(D33:D38)</f>
        <v>34</v>
      </c>
      <c r="E39" s="14">
        <f>SUM(E33:E38)</f>
        <v>431318.76399999997</v>
      </c>
      <c r="F39" s="12" t="s">
        <v>16</v>
      </c>
      <c r="G39" s="12" t="s">
        <v>16</v>
      </c>
    </row>
    <row r="40" spans="1:7" s="20" customFormat="1" ht="15.75" x14ac:dyDescent="0.25">
      <c r="A40" s="17">
        <v>1</v>
      </c>
      <c r="B40" s="17" t="s">
        <v>36</v>
      </c>
      <c r="C40" s="18" t="s">
        <v>8</v>
      </c>
      <c r="D40" s="16">
        <v>7</v>
      </c>
      <c r="E40" s="4">
        <v>199375</v>
      </c>
      <c r="F40" s="19" t="s">
        <v>14</v>
      </c>
      <c r="G40" s="17" t="s">
        <v>21</v>
      </c>
    </row>
    <row r="41" spans="1:7" s="20" customFormat="1" ht="31.5" x14ac:dyDescent="0.25">
      <c r="A41" s="17">
        <v>2</v>
      </c>
      <c r="B41" s="17" t="s">
        <v>36</v>
      </c>
      <c r="C41" s="18" t="s">
        <v>8</v>
      </c>
      <c r="D41" s="16">
        <v>12</v>
      </c>
      <c r="E41" s="4">
        <v>148153.20000000001</v>
      </c>
      <c r="F41" s="19" t="s">
        <v>12</v>
      </c>
      <c r="G41" s="17" t="s">
        <v>21</v>
      </c>
    </row>
    <row r="42" spans="1:7" s="20" customFormat="1" ht="15.75" x14ac:dyDescent="0.25">
      <c r="A42" s="17">
        <v>3</v>
      </c>
      <c r="B42" s="17" t="s">
        <v>36</v>
      </c>
      <c r="C42" s="18" t="s">
        <v>3</v>
      </c>
      <c r="D42" s="16">
        <v>5</v>
      </c>
      <c r="E42" s="4">
        <v>14812.7</v>
      </c>
      <c r="F42" s="19" t="s">
        <v>14</v>
      </c>
      <c r="G42" s="17" t="s">
        <v>21</v>
      </c>
    </row>
    <row r="43" spans="1:7" s="20" customFormat="1" ht="25.5" customHeight="1" x14ac:dyDescent="0.25">
      <c r="A43" s="17">
        <v>4</v>
      </c>
      <c r="B43" s="17" t="s">
        <v>36</v>
      </c>
      <c r="C43" s="18" t="s">
        <v>3</v>
      </c>
      <c r="D43" s="16">
        <v>5</v>
      </c>
      <c r="E43" s="4">
        <v>5078.1000000000004</v>
      </c>
      <c r="F43" s="19" t="s">
        <v>12</v>
      </c>
      <c r="G43" s="17" t="s">
        <v>21</v>
      </c>
    </row>
    <row r="44" spans="1:7" s="20" customFormat="1" ht="31.5" x14ac:dyDescent="0.25">
      <c r="A44" s="17">
        <v>5</v>
      </c>
      <c r="B44" s="17" t="s">
        <v>36</v>
      </c>
      <c r="C44" s="18" t="s">
        <v>2</v>
      </c>
      <c r="D44" s="16">
        <v>2</v>
      </c>
      <c r="E44" s="4">
        <v>29970</v>
      </c>
      <c r="F44" s="19" t="s">
        <v>12</v>
      </c>
      <c r="G44" s="17" t="s">
        <v>21</v>
      </c>
    </row>
    <row r="45" spans="1:7" s="20" customFormat="1" ht="31.5" x14ac:dyDescent="0.25">
      <c r="A45" s="17">
        <v>6</v>
      </c>
      <c r="B45" s="17" t="s">
        <v>36</v>
      </c>
      <c r="C45" s="18" t="s">
        <v>2</v>
      </c>
      <c r="D45" s="16">
        <v>1</v>
      </c>
      <c r="E45" s="4">
        <v>479999.5</v>
      </c>
      <c r="F45" s="19" t="s">
        <v>13</v>
      </c>
      <c r="G45" s="17" t="s">
        <v>21</v>
      </c>
    </row>
    <row r="46" spans="1:7" s="20" customFormat="1" ht="31.5" x14ac:dyDescent="0.25">
      <c r="A46" s="17">
        <v>7</v>
      </c>
      <c r="B46" s="17" t="s">
        <v>36</v>
      </c>
      <c r="C46" s="18" t="s">
        <v>8</v>
      </c>
      <c r="D46" s="16">
        <v>1</v>
      </c>
      <c r="E46" s="4">
        <v>172263</v>
      </c>
      <c r="F46" s="19" t="s">
        <v>13</v>
      </c>
      <c r="G46" s="17" t="s">
        <v>21</v>
      </c>
    </row>
    <row r="47" spans="1:7" ht="15.75" x14ac:dyDescent="0.25">
      <c r="A47" s="11" t="s">
        <v>16</v>
      </c>
      <c r="B47" s="11" t="s">
        <v>16</v>
      </c>
      <c r="C47" s="12" t="s">
        <v>17</v>
      </c>
      <c r="D47" s="13">
        <f>SUM(D40:D46)</f>
        <v>33</v>
      </c>
      <c r="E47" s="14">
        <f>SUM(E40:E46)</f>
        <v>1049651.5</v>
      </c>
      <c r="F47" s="12" t="s">
        <v>16</v>
      </c>
      <c r="G47" s="12" t="s">
        <v>16</v>
      </c>
    </row>
    <row r="48" spans="1:7" s="20" customFormat="1" ht="15.75" x14ac:dyDescent="0.25">
      <c r="A48" s="17">
        <v>1</v>
      </c>
      <c r="B48" s="17" t="s">
        <v>36</v>
      </c>
      <c r="C48" s="18" t="s">
        <v>8</v>
      </c>
      <c r="D48" s="16">
        <v>8</v>
      </c>
      <c r="E48" s="4">
        <v>234483.9</v>
      </c>
      <c r="F48" s="19" t="s">
        <v>14</v>
      </c>
      <c r="G48" s="17" t="s">
        <v>22</v>
      </c>
    </row>
    <row r="49" spans="1:7" s="20" customFormat="1" ht="31.5" x14ac:dyDescent="0.25">
      <c r="A49" s="17">
        <v>2</v>
      </c>
      <c r="B49" s="17" t="s">
        <v>36</v>
      </c>
      <c r="C49" s="18" t="s">
        <v>8</v>
      </c>
      <c r="D49" s="16">
        <v>23</v>
      </c>
      <c r="E49" s="4">
        <v>180298.5</v>
      </c>
      <c r="F49" s="19" t="s">
        <v>12</v>
      </c>
      <c r="G49" s="17" t="s">
        <v>22</v>
      </c>
    </row>
    <row r="50" spans="1:7" s="20" customFormat="1" ht="31.5" x14ac:dyDescent="0.25">
      <c r="A50" s="17">
        <v>3</v>
      </c>
      <c r="B50" s="17" t="s">
        <v>36</v>
      </c>
      <c r="C50" s="18" t="s">
        <v>3</v>
      </c>
      <c r="D50" s="16">
        <v>3</v>
      </c>
      <c r="E50" s="4">
        <v>7684</v>
      </c>
      <c r="F50" s="19" t="s">
        <v>12</v>
      </c>
      <c r="G50" s="17" t="s">
        <v>22</v>
      </c>
    </row>
    <row r="51" spans="1:7" s="20" customFormat="1" ht="31.5" x14ac:dyDescent="0.25">
      <c r="A51" s="17">
        <v>4</v>
      </c>
      <c r="B51" s="17" t="s">
        <v>36</v>
      </c>
      <c r="C51" s="18" t="s">
        <v>2</v>
      </c>
      <c r="D51" s="16">
        <v>1</v>
      </c>
      <c r="E51" s="4">
        <v>5800</v>
      </c>
      <c r="F51" s="19" t="s">
        <v>12</v>
      </c>
      <c r="G51" s="17" t="s">
        <v>22</v>
      </c>
    </row>
    <row r="52" spans="1:7" s="20" customFormat="1" ht="31.5" x14ac:dyDescent="0.25">
      <c r="A52" s="17">
        <v>5</v>
      </c>
      <c r="B52" s="17" t="s">
        <v>36</v>
      </c>
      <c r="C52" s="18" t="s">
        <v>8</v>
      </c>
      <c r="D52" s="16">
        <v>2</v>
      </c>
      <c r="E52" s="4">
        <v>327000</v>
      </c>
      <c r="F52" s="19" t="s">
        <v>13</v>
      </c>
      <c r="G52" s="17" t="s">
        <v>22</v>
      </c>
    </row>
    <row r="53" spans="1:7" ht="15.75" x14ac:dyDescent="0.25">
      <c r="A53" s="11" t="s">
        <v>16</v>
      </c>
      <c r="B53" s="11" t="s">
        <v>16</v>
      </c>
      <c r="C53" s="12" t="s">
        <v>17</v>
      </c>
      <c r="D53" s="13">
        <f>SUM(D48:D52)</f>
        <v>37</v>
      </c>
      <c r="E53" s="14">
        <f>SUM(E48:E52)</f>
        <v>755266.4</v>
      </c>
      <c r="F53" s="12" t="s">
        <v>16</v>
      </c>
      <c r="G53" s="12" t="s">
        <v>16</v>
      </c>
    </row>
    <row r="54" spans="1:7" s="20" customFormat="1" ht="31.5" x14ac:dyDescent="0.25">
      <c r="A54" s="17">
        <v>1</v>
      </c>
      <c r="B54" s="17" t="s">
        <v>36</v>
      </c>
      <c r="C54" s="23" t="s">
        <v>30</v>
      </c>
      <c r="D54" s="24">
        <v>3</v>
      </c>
      <c r="E54" s="4">
        <v>2928.5</v>
      </c>
      <c r="F54" s="22" t="s">
        <v>31</v>
      </c>
      <c r="G54" s="17" t="s">
        <v>35</v>
      </c>
    </row>
    <row r="55" spans="1:7" s="20" customFormat="1" ht="15.75" x14ac:dyDescent="0.25">
      <c r="A55" s="17">
        <v>2</v>
      </c>
      <c r="B55" s="17" t="s">
        <v>36</v>
      </c>
      <c r="C55" s="23" t="s">
        <v>33</v>
      </c>
      <c r="D55" s="25">
        <v>11</v>
      </c>
      <c r="E55" s="4">
        <v>250419.67</v>
      </c>
      <c r="F55" s="22" t="s">
        <v>31</v>
      </c>
      <c r="G55" s="17" t="s">
        <v>35</v>
      </c>
    </row>
    <row r="56" spans="1:7" s="20" customFormat="1" ht="31.5" x14ac:dyDescent="0.25">
      <c r="A56" s="17">
        <v>3</v>
      </c>
      <c r="B56" s="17" t="s">
        <v>36</v>
      </c>
      <c r="C56" s="23" t="s">
        <v>33</v>
      </c>
      <c r="D56" s="25">
        <v>1</v>
      </c>
      <c r="E56" s="4">
        <v>262634.99</v>
      </c>
      <c r="F56" s="22" t="s">
        <v>34</v>
      </c>
      <c r="G56" s="17" t="s">
        <v>35</v>
      </c>
    </row>
    <row r="57" spans="1:7" s="20" customFormat="1" ht="31.5" x14ac:dyDescent="0.25">
      <c r="A57" s="17">
        <v>4</v>
      </c>
      <c r="B57" s="17" t="s">
        <v>36</v>
      </c>
      <c r="C57" s="26" t="s">
        <v>33</v>
      </c>
      <c r="D57" s="27">
        <v>5</v>
      </c>
      <c r="E57" s="4">
        <v>16133</v>
      </c>
      <c r="F57" s="22" t="s">
        <v>32</v>
      </c>
      <c r="G57" s="17" t="s">
        <v>35</v>
      </c>
    </row>
    <row r="58" spans="1:7" s="20" customFormat="1" ht="31.5" x14ac:dyDescent="0.25">
      <c r="A58" s="17">
        <v>5</v>
      </c>
      <c r="B58" s="17" t="s">
        <v>36</v>
      </c>
      <c r="C58" s="26" t="s">
        <v>2</v>
      </c>
      <c r="D58" s="28">
        <v>1</v>
      </c>
      <c r="E58" s="4">
        <v>69499.990000000005</v>
      </c>
      <c r="F58" s="22" t="s">
        <v>32</v>
      </c>
      <c r="G58" s="17" t="s">
        <v>35</v>
      </c>
    </row>
    <row r="59" spans="1:7" ht="15.75" x14ac:dyDescent="0.25">
      <c r="A59" s="11" t="s">
        <v>16</v>
      </c>
      <c r="B59" s="11" t="s">
        <v>16</v>
      </c>
      <c r="C59" s="12" t="s">
        <v>17</v>
      </c>
      <c r="D59" s="13">
        <f>SUM(D54:D58)</f>
        <v>21</v>
      </c>
      <c r="E59" s="14">
        <f>SUM(E54:E58)</f>
        <v>601616.15</v>
      </c>
      <c r="F59" s="12" t="s">
        <v>16</v>
      </c>
      <c r="G59" s="12" t="s">
        <v>16</v>
      </c>
    </row>
    <row r="60" spans="1:7" s="20" customFormat="1" ht="15.75" x14ac:dyDescent="0.25">
      <c r="A60" s="17">
        <v>1</v>
      </c>
      <c r="B60" s="17" t="s">
        <v>36</v>
      </c>
      <c r="C60" s="18" t="s">
        <v>8</v>
      </c>
      <c r="D60" s="16">
        <v>10</v>
      </c>
      <c r="E60" s="4">
        <f>276234440/1000</f>
        <v>276234.44</v>
      </c>
      <c r="F60" s="19" t="s">
        <v>14</v>
      </c>
      <c r="G60" s="17" t="s">
        <v>29</v>
      </c>
    </row>
    <row r="61" spans="1:7" s="20" customFormat="1" ht="31.5" x14ac:dyDescent="0.25">
      <c r="A61" s="17">
        <v>2</v>
      </c>
      <c r="B61" s="17" t="s">
        <v>36</v>
      </c>
      <c r="C61" s="18" t="s">
        <v>8</v>
      </c>
      <c r="D61" s="16">
        <v>4</v>
      </c>
      <c r="E61" s="4">
        <f>(5400000+12604830)/1000</f>
        <v>18004.830000000002</v>
      </c>
      <c r="F61" s="19" t="s">
        <v>12</v>
      </c>
      <c r="G61" s="17" t="s">
        <v>29</v>
      </c>
    </row>
    <row r="62" spans="1:7" s="20" customFormat="1" ht="31.5" x14ac:dyDescent="0.25">
      <c r="A62" s="17">
        <v>3</v>
      </c>
      <c r="B62" s="17" t="s">
        <v>36</v>
      </c>
      <c r="C62" s="18" t="s">
        <v>3</v>
      </c>
      <c r="D62" s="16">
        <v>1</v>
      </c>
      <c r="E62" s="4">
        <f>7780000/1000</f>
        <v>7780</v>
      </c>
      <c r="F62" s="19" t="s">
        <v>12</v>
      </c>
      <c r="G62" s="17" t="s">
        <v>29</v>
      </c>
    </row>
    <row r="63" spans="1:7" s="20" customFormat="1" ht="31.5" x14ac:dyDescent="0.25">
      <c r="A63" s="17">
        <v>4</v>
      </c>
      <c r="B63" s="17" t="s">
        <v>36</v>
      </c>
      <c r="C63" s="18" t="s">
        <v>2</v>
      </c>
      <c r="D63" s="16">
        <v>4</v>
      </c>
      <c r="E63" s="4">
        <f>70639418/1000</f>
        <v>70639.418000000005</v>
      </c>
      <c r="F63" s="19" t="s">
        <v>12</v>
      </c>
      <c r="G63" s="17" t="s">
        <v>29</v>
      </c>
    </row>
    <row r="64" spans="1:7" s="20" customFormat="1" ht="31.5" x14ac:dyDescent="0.25">
      <c r="A64" s="17">
        <v>5</v>
      </c>
      <c r="B64" s="17" t="s">
        <v>36</v>
      </c>
      <c r="C64" s="18" t="s">
        <v>8</v>
      </c>
      <c r="D64" s="16">
        <v>5</v>
      </c>
      <c r="E64" s="4">
        <f>402505812/1000</f>
        <v>402505.81199999998</v>
      </c>
      <c r="F64" s="19" t="s">
        <v>13</v>
      </c>
      <c r="G64" s="17" t="s">
        <v>29</v>
      </c>
    </row>
    <row r="65" spans="1:7" ht="15.75" x14ac:dyDescent="0.25">
      <c r="A65" s="11" t="s">
        <v>16</v>
      </c>
      <c r="B65" s="11" t="s">
        <v>16</v>
      </c>
      <c r="C65" s="12" t="s">
        <v>17</v>
      </c>
      <c r="D65" s="13">
        <f>SUM(D60:D64)</f>
        <v>24</v>
      </c>
      <c r="E65" s="14">
        <f>SUM(E60:E64)</f>
        <v>775164.5</v>
      </c>
      <c r="F65" s="12" t="s">
        <v>16</v>
      </c>
      <c r="G65" s="12" t="s">
        <v>16</v>
      </c>
    </row>
    <row r="66" spans="1:7" s="20" customFormat="1" ht="15.75" x14ac:dyDescent="0.25">
      <c r="A66" s="17">
        <v>1</v>
      </c>
      <c r="B66" s="17" t="s">
        <v>36</v>
      </c>
      <c r="C66" s="18" t="s">
        <v>8</v>
      </c>
      <c r="D66" s="29">
        <v>1</v>
      </c>
      <c r="E66" s="4">
        <v>185839.02</v>
      </c>
      <c r="F66" s="19" t="s">
        <v>14</v>
      </c>
      <c r="G66" s="17" t="s">
        <v>23</v>
      </c>
    </row>
    <row r="67" spans="1:7" s="20" customFormat="1" ht="31.5" x14ac:dyDescent="0.25">
      <c r="A67" s="17">
        <v>2</v>
      </c>
      <c r="B67" s="17" t="s">
        <v>36</v>
      </c>
      <c r="C67" s="18" t="s">
        <v>8</v>
      </c>
      <c r="D67" s="16">
        <v>1</v>
      </c>
      <c r="E67" s="4">
        <f>13999.9</f>
        <v>13999.9</v>
      </c>
      <c r="F67" s="19" t="s">
        <v>12</v>
      </c>
      <c r="G67" s="17" t="s">
        <v>23</v>
      </c>
    </row>
    <row r="68" spans="1:7" s="20" customFormat="1" ht="31.5" x14ac:dyDescent="0.25">
      <c r="A68" s="17">
        <v>3</v>
      </c>
      <c r="B68" s="17" t="s">
        <v>36</v>
      </c>
      <c r="C68" s="18" t="s">
        <v>3</v>
      </c>
      <c r="D68" s="16">
        <v>13</v>
      </c>
      <c r="E68" s="4">
        <v>16016</v>
      </c>
      <c r="F68" s="19" t="s">
        <v>12</v>
      </c>
      <c r="G68" s="17" t="s">
        <v>23</v>
      </c>
    </row>
    <row r="69" spans="1:7" s="20" customFormat="1" ht="31.5" x14ac:dyDescent="0.25">
      <c r="A69" s="17">
        <v>4</v>
      </c>
      <c r="B69" s="17" t="s">
        <v>36</v>
      </c>
      <c r="C69" s="18" t="s">
        <v>2</v>
      </c>
      <c r="D69" s="16">
        <v>2</v>
      </c>
      <c r="E69" s="4">
        <v>209920</v>
      </c>
      <c r="F69" s="19" t="s">
        <v>12</v>
      </c>
      <c r="G69" s="17" t="s">
        <v>23</v>
      </c>
    </row>
    <row r="70" spans="1:7" ht="15.75" x14ac:dyDescent="0.25">
      <c r="A70" s="11" t="s">
        <v>16</v>
      </c>
      <c r="B70" s="11" t="s">
        <v>16</v>
      </c>
      <c r="C70" s="12" t="s">
        <v>17</v>
      </c>
      <c r="D70" s="13">
        <f>SUM(D66:D69)</f>
        <v>17</v>
      </c>
      <c r="E70" s="14">
        <f>SUM(E66:E69)</f>
        <v>425774.92</v>
      </c>
      <c r="F70" s="12" t="s">
        <v>16</v>
      </c>
      <c r="G70" s="12" t="s">
        <v>16</v>
      </c>
    </row>
    <row r="71" spans="1:7" ht="15.75" x14ac:dyDescent="0.25">
      <c r="A71" s="2">
        <v>1</v>
      </c>
      <c r="B71" s="2" t="s">
        <v>15</v>
      </c>
      <c r="C71" s="8" t="s">
        <v>8</v>
      </c>
      <c r="D71" s="9">
        <v>7</v>
      </c>
      <c r="E71" s="4">
        <v>205780.62</v>
      </c>
      <c r="F71" s="3" t="s">
        <v>14</v>
      </c>
      <c r="G71" s="2" t="s">
        <v>24</v>
      </c>
    </row>
    <row r="72" spans="1:7" ht="31.5" x14ac:dyDescent="0.25">
      <c r="A72" s="2">
        <v>2</v>
      </c>
      <c r="B72" s="2" t="s">
        <v>15</v>
      </c>
      <c r="C72" s="8" t="s">
        <v>8</v>
      </c>
      <c r="D72" s="9">
        <v>4</v>
      </c>
      <c r="E72" s="4">
        <v>28974.78</v>
      </c>
      <c r="F72" s="3" t="s">
        <v>12</v>
      </c>
      <c r="G72" s="2" t="s">
        <v>24</v>
      </c>
    </row>
    <row r="73" spans="1:7" ht="22.5" customHeight="1" x14ac:dyDescent="0.25">
      <c r="A73" s="2">
        <v>5</v>
      </c>
      <c r="B73" s="2" t="s">
        <v>15</v>
      </c>
      <c r="C73" s="8" t="s">
        <v>8</v>
      </c>
      <c r="D73" s="9">
        <v>6</v>
      </c>
      <c r="E73" s="4">
        <v>143593</v>
      </c>
      <c r="F73" s="3" t="s">
        <v>13</v>
      </c>
      <c r="G73" s="2" t="s">
        <v>24</v>
      </c>
    </row>
    <row r="74" spans="1:7" ht="15.75" x14ac:dyDescent="0.25">
      <c r="A74" s="11" t="s">
        <v>16</v>
      </c>
      <c r="B74" s="11" t="s">
        <v>16</v>
      </c>
      <c r="C74" s="12" t="s">
        <v>17</v>
      </c>
      <c r="D74" s="13">
        <f>SUM(D71:D73)</f>
        <v>17</v>
      </c>
      <c r="E74" s="14">
        <f>SUM(E71:E73)</f>
        <v>378348.4</v>
      </c>
      <c r="F74" s="12" t="s">
        <v>16</v>
      </c>
      <c r="G74" s="12" t="s">
        <v>16</v>
      </c>
    </row>
    <row r="75" spans="1:7" ht="24" customHeight="1" x14ac:dyDescent="0.25">
      <c r="A75" s="2">
        <v>1</v>
      </c>
      <c r="B75" s="2" t="s">
        <v>36</v>
      </c>
      <c r="C75" s="8" t="s">
        <v>8</v>
      </c>
      <c r="D75" s="9">
        <v>8</v>
      </c>
      <c r="E75" s="4">
        <v>207078.79800000001</v>
      </c>
      <c r="F75" s="3" t="s">
        <v>14</v>
      </c>
      <c r="G75" s="2" t="s">
        <v>25</v>
      </c>
    </row>
    <row r="76" spans="1:7" ht="31.5" x14ac:dyDescent="0.25">
      <c r="A76" s="2">
        <v>2</v>
      </c>
      <c r="B76" s="2" t="s">
        <v>36</v>
      </c>
      <c r="C76" s="8" t="s">
        <v>8</v>
      </c>
      <c r="D76" s="9">
        <v>8</v>
      </c>
      <c r="E76" s="4">
        <v>54573.186000000002</v>
      </c>
      <c r="F76" s="3" t="s">
        <v>12</v>
      </c>
      <c r="G76" s="2" t="s">
        <v>25</v>
      </c>
    </row>
    <row r="77" spans="1:7" ht="31.5" x14ac:dyDescent="0.25">
      <c r="A77" s="2">
        <v>3</v>
      </c>
      <c r="B77" s="2" t="s">
        <v>36</v>
      </c>
      <c r="C77" s="8" t="s">
        <v>3</v>
      </c>
      <c r="D77" s="9">
        <v>19</v>
      </c>
      <c r="E77" s="4">
        <v>13694.377</v>
      </c>
      <c r="F77" s="3" t="s">
        <v>12</v>
      </c>
      <c r="G77" s="2" t="s">
        <v>25</v>
      </c>
    </row>
    <row r="78" spans="1:7" ht="31.5" x14ac:dyDescent="0.25">
      <c r="A78" s="2">
        <v>4</v>
      </c>
      <c r="B78" s="2" t="s">
        <v>36</v>
      </c>
      <c r="C78" s="8" t="s">
        <v>2</v>
      </c>
      <c r="D78" s="9">
        <v>2</v>
      </c>
      <c r="E78" s="4">
        <v>18689.569</v>
      </c>
      <c r="F78" s="3" t="s">
        <v>12</v>
      </c>
      <c r="G78" s="2" t="s">
        <v>25</v>
      </c>
    </row>
    <row r="79" spans="1:7" ht="22.5" customHeight="1" x14ac:dyDescent="0.25">
      <c r="A79" s="2">
        <v>5</v>
      </c>
      <c r="B79" s="2" t="s">
        <v>36</v>
      </c>
      <c r="C79" s="8" t="s">
        <v>8</v>
      </c>
      <c r="D79" s="9">
        <v>22</v>
      </c>
      <c r="E79" s="4">
        <v>15341.120999999999</v>
      </c>
      <c r="F79" s="3" t="s">
        <v>13</v>
      </c>
      <c r="G79" s="2" t="s">
        <v>25</v>
      </c>
    </row>
    <row r="80" spans="1:7" ht="15.75" x14ac:dyDescent="0.25">
      <c r="A80" s="11" t="s">
        <v>16</v>
      </c>
      <c r="B80" s="11" t="s">
        <v>16</v>
      </c>
      <c r="C80" s="12" t="s">
        <v>17</v>
      </c>
      <c r="D80" s="13">
        <f>SUM(D75:D79)</f>
        <v>59</v>
      </c>
      <c r="E80" s="14">
        <f>SUM(E75:E79)</f>
        <v>309377.05099999998</v>
      </c>
      <c r="F80" s="12" t="s">
        <v>16</v>
      </c>
      <c r="G80" s="12" t="s">
        <v>16</v>
      </c>
    </row>
    <row r="81" spans="1:7" ht="15.75" x14ac:dyDescent="0.25">
      <c r="A81" s="2">
        <v>1</v>
      </c>
      <c r="B81" s="2" t="s">
        <v>15</v>
      </c>
      <c r="C81" s="8" t="s">
        <v>8</v>
      </c>
      <c r="D81" s="9">
        <v>6</v>
      </c>
      <c r="E81" s="4">
        <v>244044.18700000001</v>
      </c>
      <c r="F81" s="3" t="s">
        <v>14</v>
      </c>
      <c r="G81" s="2" t="s">
        <v>26</v>
      </c>
    </row>
    <row r="82" spans="1:7" ht="31.5" x14ac:dyDescent="0.25">
      <c r="A82" s="2">
        <v>2</v>
      </c>
      <c r="B82" s="2" t="s">
        <v>15</v>
      </c>
      <c r="C82" s="8" t="s">
        <v>8</v>
      </c>
      <c r="D82" s="9">
        <v>11</v>
      </c>
      <c r="E82" s="4">
        <v>86545.422000000006</v>
      </c>
      <c r="F82" s="3" t="s">
        <v>12</v>
      </c>
      <c r="G82" s="2" t="s">
        <v>26</v>
      </c>
    </row>
    <row r="83" spans="1:7" ht="31.5" x14ac:dyDescent="0.25">
      <c r="A83" s="2">
        <v>3</v>
      </c>
      <c r="B83" s="2" t="s">
        <v>15</v>
      </c>
      <c r="C83" s="8" t="s">
        <v>3</v>
      </c>
      <c r="D83" s="9">
        <v>10</v>
      </c>
      <c r="E83" s="4">
        <v>18790.32</v>
      </c>
      <c r="F83" s="3" t="s">
        <v>12</v>
      </c>
      <c r="G83" s="2" t="s">
        <v>26</v>
      </c>
    </row>
    <row r="84" spans="1:7" ht="31.5" x14ac:dyDescent="0.25">
      <c r="A84" s="2">
        <v>4</v>
      </c>
      <c r="B84" s="2" t="s">
        <v>15</v>
      </c>
      <c r="C84" s="8" t="s">
        <v>2</v>
      </c>
      <c r="D84" s="9">
        <v>5</v>
      </c>
      <c r="E84" s="4">
        <v>260535.55499999999</v>
      </c>
      <c r="F84" s="3" t="s">
        <v>12</v>
      </c>
      <c r="G84" s="2" t="s">
        <v>26</v>
      </c>
    </row>
    <row r="85" spans="1:7" ht="22.5" customHeight="1" x14ac:dyDescent="0.25">
      <c r="A85" s="2">
        <v>5</v>
      </c>
      <c r="B85" s="2" t="s">
        <v>15</v>
      </c>
      <c r="C85" s="8" t="s">
        <v>8</v>
      </c>
      <c r="D85" s="9">
        <v>6</v>
      </c>
      <c r="E85" s="4">
        <v>1236297.2890000001</v>
      </c>
      <c r="F85" s="3" t="s">
        <v>13</v>
      </c>
      <c r="G85" s="2" t="s">
        <v>26</v>
      </c>
    </row>
    <row r="86" spans="1:7" ht="15.75" x14ac:dyDescent="0.25">
      <c r="A86" s="11" t="s">
        <v>16</v>
      </c>
      <c r="B86" s="11" t="s">
        <v>16</v>
      </c>
      <c r="C86" s="12" t="s">
        <v>17</v>
      </c>
      <c r="D86" s="13">
        <f>SUM(D81:D85)</f>
        <v>38</v>
      </c>
      <c r="E86" s="14">
        <f>SUM(E81:E85)</f>
        <v>1846212.773</v>
      </c>
      <c r="F86" s="12" t="s">
        <v>16</v>
      </c>
      <c r="G86" s="12" t="s">
        <v>16</v>
      </c>
    </row>
    <row r="87" spans="1:7" ht="15.75" x14ac:dyDescent="0.25">
      <c r="A87" s="2">
        <v>1</v>
      </c>
      <c r="B87" s="2" t="s">
        <v>15</v>
      </c>
      <c r="C87" s="8" t="s">
        <v>8</v>
      </c>
      <c r="D87" s="9">
        <v>10</v>
      </c>
      <c r="E87" s="4">
        <v>225051.43064000001</v>
      </c>
      <c r="F87" s="3" t="s">
        <v>14</v>
      </c>
      <c r="G87" s="2" t="s">
        <v>27</v>
      </c>
    </row>
    <row r="88" spans="1:7" ht="31.5" x14ac:dyDescent="0.25">
      <c r="A88" s="2">
        <v>2</v>
      </c>
      <c r="B88" s="2" t="s">
        <v>15</v>
      </c>
      <c r="C88" s="8" t="s">
        <v>8</v>
      </c>
      <c r="D88" s="9">
        <v>5</v>
      </c>
      <c r="E88" s="4">
        <v>25465.919999999998</v>
      </c>
      <c r="F88" s="3" t="s">
        <v>12</v>
      </c>
      <c r="G88" s="2" t="s">
        <v>27</v>
      </c>
    </row>
    <row r="89" spans="1:7" ht="31.5" x14ac:dyDescent="0.25">
      <c r="A89" s="2">
        <v>3</v>
      </c>
      <c r="B89" s="2" t="s">
        <v>15</v>
      </c>
      <c r="C89" s="8" t="s">
        <v>3</v>
      </c>
      <c r="D89" s="9">
        <v>9</v>
      </c>
      <c r="E89" s="4">
        <v>19724.099999999999</v>
      </c>
      <c r="F89" s="3" t="s">
        <v>12</v>
      </c>
      <c r="G89" s="2" t="s">
        <v>27</v>
      </c>
    </row>
    <row r="90" spans="1:7" ht="31.5" x14ac:dyDescent="0.25">
      <c r="A90" s="2">
        <v>4</v>
      </c>
      <c r="B90" s="2" t="s">
        <v>15</v>
      </c>
      <c r="C90" s="8" t="s">
        <v>2</v>
      </c>
      <c r="D90" s="9">
        <v>4</v>
      </c>
      <c r="E90" s="4">
        <v>117525</v>
      </c>
      <c r="F90" s="3" t="s">
        <v>12</v>
      </c>
      <c r="G90" s="2" t="s">
        <v>27</v>
      </c>
    </row>
    <row r="91" spans="1:7" ht="22.5" customHeight="1" x14ac:dyDescent="0.25">
      <c r="A91" s="2">
        <v>5</v>
      </c>
      <c r="B91" s="2" t="s">
        <v>15</v>
      </c>
      <c r="C91" s="8" t="s">
        <v>8</v>
      </c>
      <c r="D91" s="9">
        <v>4</v>
      </c>
      <c r="E91" s="4">
        <v>191400.796</v>
      </c>
      <c r="F91" s="3" t="s">
        <v>13</v>
      </c>
      <c r="G91" s="2" t="s">
        <v>27</v>
      </c>
    </row>
    <row r="92" spans="1:7" ht="15.75" x14ac:dyDescent="0.25">
      <c r="A92" s="11" t="s">
        <v>16</v>
      </c>
      <c r="B92" s="11" t="s">
        <v>16</v>
      </c>
      <c r="C92" s="12" t="s">
        <v>17</v>
      </c>
      <c r="D92" s="13">
        <f>SUM(D87:D91)</f>
        <v>32</v>
      </c>
      <c r="E92" s="14">
        <f>SUM(E87:E91)</f>
        <v>579167.24664000003</v>
      </c>
      <c r="F92" s="12" t="s">
        <v>16</v>
      </c>
      <c r="G92" s="12" t="s">
        <v>16</v>
      </c>
    </row>
    <row r="93" spans="1:7" ht="15.75" x14ac:dyDescent="0.25">
      <c r="A93" s="2">
        <v>1</v>
      </c>
      <c r="B93" s="2" t="s">
        <v>15</v>
      </c>
      <c r="C93" s="8" t="s">
        <v>8</v>
      </c>
      <c r="D93" s="9">
        <v>8</v>
      </c>
      <c r="E93" s="4">
        <v>220491.11600000001</v>
      </c>
      <c r="F93" s="3" t="s">
        <v>14</v>
      </c>
      <c r="G93" s="2" t="s">
        <v>28</v>
      </c>
    </row>
    <row r="94" spans="1:7" ht="15.75" x14ac:dyDescent="0.25">
      <c r="A94" s="2">
        <v>3</v>
      </c>
      <c r="B94" s="2" t="s">
        <v>15</v>
      </c>
      <c r="C94" s="8" t="s">
        <v>3</v>
      </c>
      <c r="D94" s="9">
        <v>3</v>
      </c>
      <c r="E94" s="4">
        <v>769.96</v>
      </c>
      <c r="F94" s="3" t="s">
        <v>14</v>
      </c>
      <c r="G94" s="2" t="s">
        <v>28</v>
      </c>
    </row>
    <row r="95" spans="1:7" ht="31.5" x14ac:dyDescent="0.25">
      <c r="A95" s="2">
        <v>2</v>
      </c>
      <c r="B95" s="2" t="s">
        <v>15</v>
      </c>
      <c r="C95" s="8" t="s">
        <v>8</v>
      </c>
      <c r="D95" s="9">
        <v>15</v>
      </c>
      <c r="E95" s="4">
        <v>162970.299</v>
      </c>
      <c r="F95" s="3" t="s">
        <v>12</v>
      </c>
      <c r="G95" s="2" t="s">
        <v>28</v>
      </c>
    </row>
    <row r="96" spans="1:7" ht="31.5" x14ac:dyDescent="0.25">
      <c r="A96" s="2">
        <v>3</v>
      </c>
      <c r="B96" s="2" t="s">
        <v>15</v>
      </c>
      <c r="C96" s="8" t="s">
        <v>3</v>
      </c>
      <c r="D96" s="9">
        <v>7</v>
      </c>
      <c r="E96" s="4">
        <v>15726</v>
      </c>
      <c r="F96" s="3" t="s">
        <v>12</v>
      </c>
      <c r="G96" s="2" t="s">
        <v>28</v>
      </c>
    </row>
    <row r="97" spans="1:7" ht="22.5" customHeight="1" x14ac:dyDescent="0.25">
      <c r="A97" s="2">
        <v>5</v>
      </c>
      <c r="B97" s="2" t="s">
        <v>15</v>
      </c>
      <c r="C97" s="8" t="s">
        <v>8</v>
      </c>
      <c r="D97" s="9">
        <v>7</v>
      </c>
      <c r="E97" s="4">
        <v>293397.78399999999</v>
      </c>
      <c r="F97" s="3" t="s">
        <v>13</v>
      </c>
      <c r="G97" s="2" t="s">
        <v>28</v>
      </c>
    </row>
    <row r="98" spans="1:7" ht="15.75" x14ac:dyDescent="0.25">
      <c r="A98" s="11" t="s">
        <v>16</v>
      </c>
      <c r="B98" s="11" t="s">
        <v>16</v>
      </c>
      <c r="C98" s="12" t="s">
        <v>17</v>
      </c>
      <c r="D98" s="13">
        <f>SUM(D93:D97)</f>
        <v>40</v>
      </c>
      <c r="E98" s="14">
        <f>SUM(E93:E97)</f>
        <v>693355.15899999999</v>
      </c>
      <c r="F98" s="12" t="s">
        <v>16</v>
      </c>
      <c r="G98" s="12" t="s">
        <v>16</v>
      </c>
    </row>
  </sheetData>
  <mergeCells count="3">
    <mergeCell ref="F1:G1"/>
    <mergeCell ref="A3:G3"/>
    <mergeCell ref="A4:G4"/>
  </mergeCells>
  <phoneticPr fontId="3" type="noConversion"/>
  <printOptions horizontalCentered="1"/>
  <pageMargins left="0.39370078740157483" right="0.39370078740157483" top="0.39370078740157483" bottom="0.39370078740157483" header="0.11811023622047245" footer="0.11811023622047245"/>
  <pageSetup paperSize="9" scale="56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илова</vt:lpstr>
      <vt:lpstr>'3 илова'!Заголовки_для_печати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2024-07-25T06:45:49Z</dcterms:modified>
</cp:coreProperties>
</file>